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გვ1" sheetId="9" r:id="rId1"/>
    <sheet name="Sheet1" sheetId="10" r:id="rId2"/>
  </sheets>
  <calcPr calcId="144525"/>
</workbook>
</file>

<file path=xl/calcChain.xml><?xml version="1.0" encoding="utf-8"?>
<calcChain xmlns="http://schemas.openxmlformats.org/spreadsheetml/2006/main">
  <c r="F15" i="9" l="1"/>
  <c r="H15" i="9"/>
  <c r="J15" i="9"/>
  <c r="K15" i="9" l="1"/>
  <c r="J9" i="9"/>
  <c r="J10" i="9"/>
  <c r="J11" i="9"/>
  <c r="J12" i="9"/>
  <c r="J13" i="9"/>
  <c r="J14" i="9"/>
  <c r="J16" i="9"/>
  <c r="J17" i="9"/>
  <c r="J18" i="9"/>
  <c r="J19" i="9"/>
  <c r="J20" i="9"/>
  <c r="J21" i="9"/>
  <c r="J22" i="9"/>
  <c r="J23" i="9"/>
  <c r="J24" i="9"/>
  <c r="J25" i="9"/>
  <c r="J26" i="9"/>
  <c r="H9" i="9"/>
  <c r="H10" i="9"/>
  <c r="H11" i="9"/>
  <c r="H12" i="9"/>
  <c r="H13" i="9"/>
  <c r="H14" i="9"/>
  <c r="H16" i="9"/>
  <c r="H17" i="9"/>
  <c r="H18" i="9"/>
  <c r="H19" i="9"/>
  <c r="H20" i="9"/>
  <c r="H21" i="9"/>
  <c r="H22" i="9"/>
  <c r="H23" i="9"/>
  <c r="H24" i="9"/>
  <c r="H25" i="9"/>
  <c r="H26" i="9"/>
  <c r="F9" i="9"/>
  <c r="F10" i="9"/>
  <c r="F11" i="9"/>
  <c r="F12" i="9"/>
  <c r="F13" i="9"/>
  <c r="F14" i="9"/>
  <c r="F16" i="9"/>
  <c r="F17" i="9"/>
  <c r="F18" i="9"/>
  <c r="F19" i="9"/>
  <c r="F20" i="9"/>
  <c r="F21" i="9"/>
  <c r="F22" i="9"/>
  <c r="F23" i="9"/>
  <c r="F24" i="9"/>
  <c r="F25" i="9"/>
  <c r="F26" i="9"/>
  <c r="F27" i="9" l="1"/>
  <c r="K28" i="9" s="1"/>
  <c r="K26" i="9"/>
  <c r="K22" i="9"/>
  <c r="K18" i="9"/>
  <c r="K9" i="9"/>
  <c r="K20" i="9"/>
  <c r="K14" i="9"/>
  <c r="K11" i="9"/>
  <c r="K25" i="9"/>
  <c r="K24" i="9"/>
  <c r="K23" i="9"/>
  <c r="K21" i="9"/>
  <c r="K19" i="9"/>
  <c r="K10" i="9"/>
  <c r="K16" i="9"/>
  <c r="K17" i="9"/>
  <c r="K12" i="9"/>
  <c r="K13" i="9"/>
  <c r="J8" i="9"/>
  <c r="J27" i="9" s="1"/>
  <c r="H8" i="9"/>
  <c r="H27" i="9" s="1"/>
  <c r="F8" i="9"/>
  <c r="K30" i="9" l="1"/>
  <c r="K31" i="9"/>
  <c r="K27" i="9"/>
  <c r="K29" i="9" s="1"/>
  <c r="K8" i="9"/>
  <c r="K32" i="9" l="1"/>
  <c r="K33" i="9" s="1"/>
  <c r="K34" i="9" s="1"/>
  <c r="K35" i="9" l="1"/>
  <c r="K36" i="9" s="1"/>
  <c r="K37" i="9" l="1"/>
  <c r="K38" i="9" s="1"/>
</calcChain>
</file>

<file path=xl/sharedStrings.xml><?xml version="1.0" encoding="utf-8"?>
<sst xmlns="http://schemas.openxmlformats.org/spreadsheetml/2006/main" count="68" uniqueCount="42">
  <si>
    <t>ჯამი</t>
  </si>
  <si>
    <t>N</t>
  </si>
  <si>
    <t>სამუშაოს დასახელება</t>
  </si>
  <si>
    <t>განზომილება</t>
  </si>
  <si>
    <t>რაოდენობა</t>
  </si>
  <si>
    <t>მასალა</t>
  </si>
  <si>
    <t>ხელფასი</t>
  </si>
  <si>
    <t>ერთ ფასი</t>
  </si>
  <si>
    <t>დ.ღ.გ.</t>
  </si>
  <si>
    <t>გ/მ</t>
  </si>
  <si>
    <t>ცალი</t>
  </si>
  <si>
    <t>კგ</t>
  </si>
  <si>
    <r>
      <t>მ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</si>
  <si>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მ</t>
    </r>
    <r>
      <rPr>
        <vertAlign val="superscript"/>
        <sz val="10"/>
        <color indexed="8"/>
        <rFont val="Calibri"/>
        <family val="2"/>
        <scheme val="minor"/>
      </rPr>
      <t>3</t>
    </r>
  </si>
  <si>
    <t>manqana-meqanizmebi</t>
  </si>
  <si>
    <t>ხის კონსტრუქციების (სტრაფილების) მოწყობა</t>
  </si>
  <si>
    <t>ხის კონსტრუქციების (ფისრის მოლარტყვის) მოწყობა</t>
  </si>
  <si>
    <t>ანკერი 12-იანი</t>
  </si>
  <si>
    <t>lusmani 80 mm-iani</t>
  </si>
  <si>
    <t>lusmani 100 mm-iani</t>
  </si>
  <si>
    <t>lusmani 120 mm-iani</t>
  </si>
  <si>
    <t>ჩანგალი</t>
  </si>
  <si>
    <t>სახურავის შურუფი</t>
  </si>
  <si>
    <t>I ხის კონსტრუქციები</t>
  </si>
  <si>
    <t>II პროფნასტილის სახურავიs მოწყობა</t>
  </si>
  <si>
    <t>პროფნასტილი ქარხნულად შეღებილი კ-1,05</t>
  </si>
  <si>
    <t>სახურავის შასაფენი თუნუქი (კეხი)</t>
  </si>
  <si>
    <t>გერმეტიკი (ტემპერატურაგამძლე)</t>
  </si>
  <si>
    <t>"სემიჩკა" შურუფი</t>
  </si>
  <si>
    <t>გამომწვარი მავთული 4 მმ-იანი</t>
  </si>
  <si>
    <t>ჟოლობის მოწყობა</t>
  </si>
  <si>
    <t>g/m</t>
  </si>
  <si>
    <t>ჟოლობის სამაგრი</t>
  </si>
  <si>
    <t>კურტანი</t>
  </si>
  <si>
    <t>ჟოლობის დაბოლოვება</t>
  </si>
  <si>
    <t>წყალსაწრეტი სისტემის ძაბრი</t>
  </si>
  <si>
    <t>სატრანსპორტის ხარჯები (მასალის ღირებულებიდან)</t>
  </si>
  <si>
    <t xml:space="preserve">ზედნადები ხარჯები </t>
  </si>
  <si>
    <t>%</t>
  </si>
  <si>
    <t>საშემოსავლო გადასახადი</t>
  </si>
  <si>
    <t>საპენსიო გადასადი</t>
  </si>
  <si>
    <t>გეგმიური დაგროვება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</si>
</sst>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9"/>
      <color indexed="8"/>
      <name val="AcadMtavr"/>
    </font>
    <font>
      <b/>
      <sz val="11"/>
      <color indexed="8"/>
      <name val="AcadMtavr"/>
    </font>
    <font>
      <b/>
      <sz val="10"/>
      <color indexed="8"/>
      <name val="AcadMtavr"/>
    </font>
    <font>
      <sz val="9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AcadNusx"/>
    </font>
    <font>
      <sz val="10"/>
      <color indexed="8"/>
      <name val="AcadNusx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10" fillId="3" borderId="1" xfId="0" applyFon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/>
    </xf>
    <xf numFmtId="0" fontId="0" fillId="0" borderId="0" xfId="0" applyBorder="1"/>
    <xf numFmtId="2" fontId="7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selection activeCell="E23" sqref="E23"/>
    </sheetView>
  </sheetViews>
  <sheetFormatPr defaultRowHeight="15"/>
  <cols>
    <col min="1" max="1" width="4.5703125" customWidth="1"/>
    <col min="2" max="2" width="51.85546875" customWidth="1"/>
    <col min="3" max="3" width="11.42578125" customWidth="1"/>
    <col min="4" max="4" width="10.5703125" customWidth="1"/>
    <col min="5" max="5" width="9.85546875" customWidth="1"/>
    <col min="6" max="6" width="9.42578125" customWidth="1"/>
    <col min="7" max="7" width="8" customWidth="1"/>
    <col min="8" max="10" width="9.28515625" customWidth="1"/>
    <col min="11" max="11" width="15" customWidth="1"/>
  </cols>
  <sheetData>
    <row r="1" spans="1:11">
      <c r="A1" s="1"/>
      <c r="B1" s="1"/>
      <c r="C1" s="28"/>
      <c r="D1" s="28"/>
      <c r="E1" s="28"/>
      <c r="F1" s="1"/>
      <c r="G1" s="1"/>
      <c r="H1" s="1"/>
      <c r="I1" s="1"/>
      <c r="J1" s="1"/>
      <c r="K1" s="1"/>
    </row>
    <row r="2" spans="1:11">
      <c r="A2" s="4"/>
      <c r="C2" s="14"/>
      <c r="D2" s="14"/>
      <c r="E2" s="14"/>
      <c r="F2" s="24"/>
      <c r="G2" s="24"/>
      <c r="H2" s="24"/>
      <c r="I2" s="24"/>
      <c r="J2" s="24"/>
      <c r="K2" s="24"/>
    </row>
    <row r="3" spans="1:11">
      <c r="A3" s="4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1"/>
      <c r="B4" s="3"/>
      <c r="C4" s="2"/>
      <c r="D4" s="1"/>
      <c r="E4" s="1"/>
      <c r="F4" s="1"/>
      <c r="G4" s="1"/>
      <c r="H4" s="1"/>
      <c r="I4" s="1"/>
      <c r="J4" s="1"/>
      <c r="K4" s="1"/>
    </row>
    <row r="5" spans="1:11" s="5" customFormat="1" ht="42.75" customHeight="1">
      <c r="A5" s="31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/>
      <c r="G5" s="30" t="s">
        <v>6</v>
      </c>
      <c r="H5" s="30"/>
      <c r="I5" s="30" t="s">
        <v>14</v>
      </c>
      <c r="J5" s="30"/>
      <c r="K5" s="30" t="s">
        <v>0</v>
      </c>
    </row>
    <row r="6" spans="1:11" s="5" customFormat="1" ht="42" customHeight="1">
      <c r="A6" s="32"/>
      <c r="B6" s="30"/>
      <c r="C6" s="30"/>
      <c r="D6" s="30"/>
      <c r="E6" s="6" t="s">
        <v>7</v>
      </c>
      <c r="F6" s="6" t="s">
        <v>0</v>
      </c>
      <c r="G6" s="6" t="s">
        <v>7</v>
      </c>
      <c r="H6" s="6" t="s">
        <v>0</v>
      </c>
      <c r="I6" s="23" t="s">
        <v>7</v>
      </c>
      <c r="J6" s="23" t="s">
        <v>0</v>
      </c>
      <c r="K6" s="30"/>
    </row>
    <row r="7" spans="1:11" s="5" customFormat="1" ht="19.5" customHeight="1">
      <c r="A7" s="26"/>
      <c r="B7" s="25" t="s">
        <v>23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s="5" customFormat="1" ht="17.25" customHeight="1">
      <c r="A8" s="7">
        <v>1</v>
      </c>
      <c r="B8" s="8" t="s">
        <v>15</v>
      </c>
      <c r="C8" s="9" t="s">
        <v>13</v>
      </c>
      <c r="D8" s="15">
        <v>11</v>
      </c>
      <c r="E8" s="18"/>
      <c r="F8" s="15">
        <f>E8*D8</f>
        <v>0</v>
      </c>
      <c r="G8" s="15"/>
      <c r="H8" s="15">
        <f>G8*D8</f>
        <v>0</v>
      </c>
      <c r="I8" s="15"/>
      <c r="J8" s="15">
        <f>I8*D8</f>
        <v>0</v>
      </c>
      <c r="K8" s="15">
        <f>F8+H8+J8</f>
        <v>0</v>
      </c>
    </row>
    <row r="9" spans="1:11" s="5" customFormat="1" ht="17.25" customHeight="1">
      <c r="A9" s="7">
        <v>2</v>
      </c>
      <c r="B9" s="8" t="s">
        <v>16</v>
      </c>
      <c r="C9" s="9" t="s">
        <v>13</v>
      </c>
      <c r="D9" s="19">
        <v>10.5</v>
      </c>
      <c r="E9" s="19"/>
      <c r="F9" s="15">
        <f t="shared" ref="F9:F26" si="0">E9*D9</f>
        <v>0</v>
      </c>
      <c r="G9" s="19"/>
      <c r="H9" s="15">
        <f t="shared" ref="H9:H26" si="1">G9*D9</f>
        <v>0</v>
      </c>
      <c r="I9" s="19"/>
      <c r="J9" s="15">
        <f t="shared" ref="J9:J26" si="2">I9*D9</f>
        <v>0</v>
      </c>
      <c r="K9" s="15">
        <f t="shared" ref="K9:K26" si="3">F9+H9+J9</f>
        <v>0</v>
      </c>
    </row>
    <row r="10" spans="1:11" s="5" customFormat="1" ht="17.25" customHeight="1">
      <c r="A10" s="7">
        <v>3</v>
      </c>
      <c r="B10" s="8" t="s">
        <v>17</v>
      </c>
      <c r="C10" s="9" t="s">
        <v>10</v>
      </c>
      <c r="D10" s="15">
        <v>100</v>
      </c>
      <c r="E10" s="15"/>
      <c r="F10" s="15">
        <f t="shared" si="0"/>
        <v>0</v>
      </c>
      <c r="G10" s="15"/>
      <c r="H10" s="15">
        <f t="shared" si="1"/>
        <v>0</v>
      </c>
      <c r="I10" s="15"/>
      <c r="J10" s="15">
        <f t="shared" si="2"/>
        <v>0</v>
      </c>
      <c r="K10" s="15">
        <f t="shared" si="3"/>
        <v>0</v>
      </c>
    </row>
    <row r="11" spans="1:11" s="5" customFormat="1" ht="17.25" customHeight="1">
      <c r="A11" s="7">
        <v>4</v>
      </c>
      <c r="B11" s="8" t="s">
        <v>18</v>
      </c>
      <c r="C11" s="9" t="s">
        <v>11</v>
      </c>
      <c r="D11" s="15">
        <v>20</v>
      </c>
      <c r="E11" s="18"/>
      <c r="F11" s="15">
        <f t="shared" si="0"/>
        <v>0</v>
      </c>
      <c r="G11" s="15"/>
      <c r="H11" s="15">
        <f t="shared" si="1"/>
        <v>0</v>
      </c>
      <c r="I11" s="15"/>
      <c r="J11" s="15">
        <f t="shared" si="2"/>
        <v>0</v>
      </c>
      <c r="K11" s="15">
        <f t="shared" si="3"/>
        <v>0</v>
      </c>
    </row>
    <row r="12" spans="1:11" s="5" customFormat="1" ht="17.25" customHeight="1">
      <c r="A12" s="7">
        <v>5</v>
      </c>
      <c r="B12" s="8" t="s">
        <v>19</v>
      </c>
      <c r="C12" s="10" t="s">
        <v>11</v>
      </c>
      <c r="D12" s="15">
        <v>10</v>
      </c>
      <c r="E12" s="18"/>
      <c r="F12" s="15">
        <f t="shared" si="0"/>
        <v>0</v>
      </c>
      <c r="G12" s="15"/>
      <c r="H12" s="15">
        <f t="shared" si="1"/>
        <v>0</v>
      </c>
      <c r="I12" s="15"/>
      <c r="J12" s="15">
        <f t="shared" si="2"/>
        <v>0</v>
      </c>
      <c r="K12" s="15">
        <f t="shared" si="3"/>
        <v>0</v>
      </c>
    </row>
    <row r="13" spans="1:11" s="5" customFormat="1" ht="17.25" customHeight="1">
      <c r="A13" s="7">
        <v>6</v>
      </c>
      <c r="B13" s="8" t="s">
        <v>20</v>
      </c>
      <c r="C13" s="20" t="s">
        <v>11</v>
      </c>
      <c r="D13" s="19">
        <v>15</v>
      </c>
      <c r="E13" s="19"/>
      <c r="F13" s="15">
        <f t="shared" si="0"/>
        <v>0</v>
      </c>
      <c r="G13" s="21"/>
      <c r="H13" s="15">
        <f t="shared" si="1"/>
        <v>0</v>
      </c>
      <c r="I13" s="19"/>
      <c r="J13" s="15">
        <f t="shared" si="2"/>
        <v>0</v>
      </c>
      <c r="K13" s="15">
        <f t="shared" si="3"/>
        <v>0</v>
      </c>
    </row>
    <row r="14" spans="1:11" s="5" customFormat="1" ht="17.25" customHeight="1">
      <c r="A14" s="7">
        <v>7</v>
      </c>
      <c r="B14" s="8" t="s">
        <v>21</v>
      </c>
      <c r="C14" s="9" t="s">
        <v>10</v>
      </c>
      <c r="D14" s="15">
        <v>40</v>
      </c>
      <c r="E14" s="18"/>
      <c r="F14" s="15">
        <f t="shared" si="0"/>
        <v>0</v>
      </c>
      <c r="G14" s="15"/>
      <c r="H14" s="15">
        <f t="shared" si="1"/>
        <v>0</v>
      </c>
      <c r="I14" s="15"/>
      <c r="J14" s="15">
        <f t="shared" si="2"/>
        <v>0</v>
      </c>
      <c r="K14" s="15">
        <f t="shared" si="3"/>
        <v>0</v>
      </c>
    </row>
    <row r="15" spans="1:11" s="5" customFormat="1" ht="17.25" customHeight="1">
      <c r="A15" s="26"/>
      <c r="B15" s="27" t="s">
        <v>24</v>
      </c>
      <c r="C15" s="22" t="s">
        <v>12</v>
      </c>
      <c r="D15" s="15">
        <v>500</v>
      </c>
      <c r="E15" s="15"/>
      <c r="F15" s="15">
        <f t="shared" si="0"/>
        <v>0</v>
      </c>
      <c r="G15" s="15"/>
      <c r="H15" s="15">
        <f t="shared" si="1"/>
        <v>0</v>
      </c>
      <c r="I15" s="15"/>
      <c r="J15" s="15">
        <f t="shared" si="2"/>
        <v>0</v>
      </c>
      <c r="K15" s="15">
        <f t="shared" si="3"/>
        <v>0</v>
      </c>
    </row>
    <row r="16" spans="1:11" s="5" customFormat="1" ht="17.25" customHeight="1">
      <c r="A16" s="7">
        <v>8</v>
      </c>
      <c r="B16" s="8" t="s">
        <v>25</v>
      </c>
      <c r="C16" s="22" t="s">
        <v>12</v>
      </c>
      <c r="D16" s="15">
        <v>525</v>
      </c>
      <c r="E16" s="15"/>
      <c r="F16" s="15">
        <f t="shared" si="0"/>
        <v>0</v>
      </c>
      <c r="G16" s="15"/>
      <c r="H16" s="15">
        <f t="shared" si="1"/>
        <v>0</v>
      </c>
      <c r="I16" s="15"/>
      <c r="J16" s="15">
        <f t="shared" si="2"/>
        <v>0</v>
      </c>
      <c r="K16" s="15">
        <f t="shared" si="3"/>
        <v>0</v>
      </c>
    </row>
    <row r="17" spans="1:11" s="5" customFormat="1" ht="17.25" customHeight="1">
      <c r="A17" s="7">
        <v>9</v>
      </c>
      <c r="B17" s="8" t="s">
        <v>22</v>
      </c>
      <c r="C17" s="9" t="s">
        <v>10</v>
      </c>
      <c r="D17" s="15">
        <v>2700</v>
      </c>
      <c r="E17" s="15"/>
      <c r="F17" s="15">
        <f t="shared" si="0"/>
        <v>0</v>
      </c>
      <c r="G17" s="15"/>
      <c r="H17" s="15">
        <f t="shared" si="1"/>
        <v>0</v>
      </c>
      <c r="I17" s="15"/>
      <c r="J17" s="15">
        <f t="shared" si="2"/>
        <v>0</v>
      </c>
      <c r="K17" s="15">
        <f t="shared" si="3"/>
        <v>0</v>
      </c>
    </row>
    <row r="18" spans="1:11" s="5" customFormat="1" ht="17.25" customHeight="1">
      <c r="A18" s="7">
        <v>10</v>
      </c>
      <c r="B18" s="8" t="s">
        <v>26</v>
      </c>
      <c r="C18" s="22" t="s">
        <v>12</v>
      </c>
      <c r="D18" s="15">
        <v>37.5</v>
      </c>
      <c r="E18" s="15"/>
      <c r="F18" s="15">
        <f t="shared" si="0"/>
        <v>0</v>
      </c>
      <c r="G18" s="15"/>
      <c r="H18" s="15">
        <f t="shared" si="1"/>
        <v>0</v>
      </c>
      <c r="I18" s="15"/>
      <c r="J18" s="15">
        <f t="shared" si="2"/>
        <v>0</v>
      </c>
      <c r="K18" s="15">
        <f t="shared" si="3"/>
        <v>0</v>
      </c>
    </row>
    <row r="19" spans="1:11" s="5" customFormat="1" ht="17.25" customHeight="1">
      <c r="A19" s="7">
        <v>11</v>
      </c>
      <c r="B19" s="8" t="s">
        <v>27</v>
      </c>
      <c r="C19" s="20" t="s">
        <v>10</v>
      </c>
      <c r="D19" s="19">
        <v>5</v>
      </c>
      <c r="E19" s="19"/>
      <c r="F19" s="15">
        <f t="shared" si="0"/>
        <v>0</v>
      </c>
      <c r="G19" s="21"/>
      <c r="H19" s="15">
        <f t="shared" si="1"/>
        <v>0</v>
      </c>
      <c r="I19" s="19"/>
      <c r="J19" s="15">
        <f t="shared" si="2"/>
        <v>0</v>
      </c>
      <c r="K19" s="15">
        <f t="shared" si="3"/>
        <v>0</v>
      </c>
    </row>
    <row r="20" spans="1:11" s="5" customFormat="1" ht="17.25" customHeight="1">
      <c r="A20" s="7">
        <v>12</v>
      </c>
      <c r="B20" s="8" t="s">
        <v>28</v>
      </c>
      <c r="C20" s="22" t="s">
        <v>10</v>
      </c>
      <c r="D20" s="19">
        <v>1000</v>
      </c>
      <c r="E20" s="19"/>
      <c r="F20" s="15">
        <f t="shared" si="0"/>
        <v>0</v>
      </c>
      <c r="G20" s="19"/>
      <c r="H20" s="15">
        <f t="shared" si="1"/>
        <v>0</v>
      </c>
      <c r="I20" s="19"/>
      <c r="J20" s="15">
        <f t="shared" si="2"/>
        <v>0</v>
      </c>
      <c r="K20" s="15">
        <f t="shared" si="3"/>
        <v>0</v>
      </c>
    </row>
    <row r="21" spans="1:11" s="5" customFormat="1" ht="17.25" customHeight="1">
      <c r="A21" s="7">
        <v>13</v>
      </c>
      <c r="B21" s="8" t="s">
        <v>29</v>
      </c>
      <c r="C21" s="20" t="s">
        <v>11</v>
      </c>
      <c r="D21" s="19">
        <v>10</v>
      </c>
      <c r="E21" s="19"/>
      <c r="F21" s="15">
        <f t="shared" si="0"/>
        <v>0</v>
      </c>
      <c r="G21" s="21"/>
      <c r="H21" s="15">
        <f t="shared" si="1"/>
        <v>0</v>
      </c>
      <c r="I21" s="19"/>
      <c r="J21" s="15">
        <f t="shared" si="2"/>
        <v>0</v>
      </c>
      <c r="K21" s="15">
        <f t="shared" si="3"/>
        <v>0</v>
      </c>
    </row>
    <row r="22" spans="1:11" s="5" customFormat="1" ht="17.25" customHeight="1">
      <c r="A22" s="7">
        <v>14</v>
      </c>
      <c r="B22" s="8" t="s">
        <v>30</v>
      </c>
      <c r="C22" s="20" t="s">
        <v>9</v>
      </c>
      <c r="D22" s="19">
        <v>105</v>
      </c>
      <c r="E22" s="19"/>
      <c r="F22" s="15">
        <f t="shared" si="0"/>
        <v>0</v>
      </c>
      <c r="G22" s="21"/>
      <c r="H22" s="15">
        <f t="shared" si="1"/>
        <v>0</v>
      </c>
      <c r="I22" s="19"/>
      <c r="J22" s="15">
        <f t="shared" si="2"/>
        <v>0</v>
      </c>
      <c r="K22" s="15">
        <f t="shared" si="3"/>
        <v>0</v>
      </c>
    </row>
    <row r="23" spans="1:11" s="5" customFormat="1" ht="17.25" customHeight="1">
      <c r="A23" s="7">
        <v>15</v>
      </c>
      <c r="B23" s="8" t="s">
        <v>33</v>
      </c>
      <c r="C23" s="20" t="s">
        <v>31</v>
      </c>
      <c r="D23" s="19">
        <v>12</v>
      </c>
      <c r="E23" s="19"/>
      <c r="F23" s="15">
        <f t="shared" si="0"/>
        <v>0</v>
      </c>
      <c r="G23" s="21"/>
      <c r="H23" s="15">
        <f t="shared" si="1"/>
        <v>0</v>
      </c>
      <c r="I23" s="19"/>
      <c r="J23" s="15">
        <f t="shared" si="2"/>
        <v>0</v>
      </c>
      <c r="K23" s="15">
        <f t="shared" si="3"/>
        <v>0</v>
      </c>
    </row>
    <row r="24" spans="1:11" s="5" customFormat="1" ht="17.25" customHeight="1">
      <c r="A24" s="7">
        <v>16</v>
      </c>
      <c r="B24" s="8" t="s">
        <v>32</v>
      </c>
      <c r="C24" s="20" t="s">
        <v>10</v>
      </c>
      <c r="D24" s="19">
        <v>55</v>
      </c>
      <c r="E24" s="19"/>
      <c r="F24" s="15">
        <f t="shared" si="0"/>
        <v>0</v>
      </c>
      <c r="G24" s="21"/>
      <c r="H24" s="15">
        <f t="shared" si="1"/>
        <v>0</v>
      </c>
      <c r="I24" s="19"/>
      <c r="J24" s="15">
        <f t="shared" si="2"/>
        <v>0</v>
      </c>
      <c r="K24" s="15">
        <f t="shared" si="3"/>
        <v>0</v>
      </c>
    </row>
    <row r="25" spans="1:11" s="5" customFormat="1" ht="17.25" customHeight="1">
      <c r="A25" s="7">
        <v>17</v>
      </c>
      <c r="B25" s="8" t="s">
        <v>34</v>
      </c>
      <c r="C25" s="20" t="s">
        <v>10</v>
      </c>
      <c r="D25" s="19">
        <v>17</v>
      </c>
      <c r="E25" s="19"/>
      <c r="F25" s="15">
        <f t="shared" si="0"/>
        <v>0</v>
      </c>
      <c r="G25" s="21"/>
      <c r="H25" s="15">
        <f t="shared" si="1"/>
        <v>0</v>
      </c>
      <c r="I25" s="19"/>
      <c r="J25" s="15">
        <f t="shared" si="2"/>
        <v>0</v>
      </c>
      <c r="K25" s="15">
        <f t="shared" si="3"/>
        <v>0</v>
      </c>
    </row>
    <row r="26" spans="1:11" s="5" customFormat="1" ht="17.25" customHeight="1">
      <c r="A26" s="7">
        <v>18</v>
      </c>
      <c r="B26" s="8" t="s">
        <v>35</v>
      </c>
      <c r="C26" s="9" t="s">
        <v>10</v>
      </c>
      <c r="D26" s="15">
        <v>8</v>
      </c>
      <c r="E26" s="15"/>
      <c r="F26" s="15">
        <f t="shared" si="0"/>
        <v>0</v>
      </c>
      <c r="G26" s="15"/>
      <c r="H26" s="15">
        <f t="shared" si="1"/>
        <v>0</v>
      </c>
      <c r="I26" s="15"/>
      <c r="J26" s="15">
        <f t="shared" si="2"/>
        <v>0</v>
      </c>
      <c r="K26" s="15">
        <f t="shared" si="3"/>
        <v>0</v>
      </c>
    </row>
    <row r="27" spans="1:11" s="5" customFormat="1" ht="17.25" customHeight="1">
      <c r="A27" s="33"/>
      <c r="B27" s="42" t="s">
        <v>0</v>
      </c>
      <c r="C27" s="12"/>
      <c r="D27" s="34"/>
      <c r="E27" s="34"/>
      <c r="F27" s="21">
        <f>SUM(F8:F26)</f>
        <v>0</v>
      </c>
      <c r="G27" s="44"/>
      <c r="H27" s="45">
        <f>SUM(H8:H26)</f>
        <v>0</v>
      </c>
      <c r="I27" s="45"/>
      <c r="J27" s="45">
        <f>SUM(J8:J26)</f>
        <v>0</v>
      </c>
      <c r="K27" s="45">
        <f>SUM(F27:J27)</f>
        <v>0</v>
      </c>
    </row>
    <row r="28" spans="1:11" s="5" customFormat="1" ht="17.25" customHeight="1">
      <c r="A28" s="33"/>
      <c r="B28" s="35" t="s">
        <v>36</v>
      </c>
      <c r="C28" s="36" t="s">
        <v>38</v>
      </c>
      <c r="D28" s="37"/>
      <c r="E28" s="37"/>
      <c r="F28" s="37"/>
      <c r="G28" s="37"/>
      <c r="H28" s="37"/>
      <c r="I28" s="37"/>
      <c r="J28" s="37"/>
      <c r="K28" s="37" t="e">
        <f>F27*$C$28</f>
        <v>#VALUE!</v>
      </c>
    </row>
    <row r="29" spans="1:11" s="5" customFormat="1" ht="17.25" customHeight="1">
      <c r="A29" s="33"/>
      <c r="B29" s="43" t="s">
        <v>0</v>
      </c>
      <c r="C29" s="36"/>
      <c r="D29" s="37"/>
      <c r="E29" s="37"/>
      <c r="F29" s="37"/>
      <c r="G29" s="37"/>
      <c r="H29" s="37"/>
      <c r="I29" s="37"/>
      <c r="J29" s="37"/>
      <c r="K29" s="37" t="e">
        <f>K27+K28</f>
        <v>#VALUE!</v>
      </c>
    </row>
    <row r="30" spans="1:11" s="5" customFormat="1" ht="17.25" customHeight="1">
      <c r="A30" s="33"/>
      <c r="B30" s="35" t="s">
        <v>39</v>
      </c>
      <c r="C30" s="36">
        <v>0.2</v>
      </c>
      <c r="D30" s="37"/>
      <c r="E30" s="37"/>
      <c r="F30" s="37"/>
      <c r="G30" s="37"/>
      <c r="H30" s="37"/>
      <c r="I30" s="37"/>
      <c r="J30" s="37"/>
      <c r="K30" s="37">
        <f>H27*0.25</f>
        <v>0</v>
      </c>
    </row>
    <row r="31" spans="1:11" s="5" customFormat="1" ht="17.25" customHeight="1">
      <c r="A31" s="33"/>
      <c r="B31" s="35" t="s">
        <v>40</v>
      </c>
      <c r="C31" s="36">
        <v>0.02</v>
      </c>
      <c r="D31" s="37"/>
      <c r="E31" s="37"/>
      <c r="F31" s="37"/>
      <c r="G31" s="37"/>
      <c r="H31" s="37"/>
      <c r="I31" s="37"/>
      <c r="J31" s="37"/>
      <c r="K31" s="37">
        <f>H27*0.02059999</f>
        <v>0</v>
      </c>
    </row>
    <row r="32" spans="1:11" s="5" customFormat="1" ht="17.25" customHeight="1">
      <c r="A32" s="33"/>
      <c r="B32" s="42" t="s">
        <v>0</v>
      </c>
      <c r="C32" s="38"/>
      <c r="D32" s="34"/>
      <c r="E32" s="34"/>
      <c r="F32" s="34"/>
      <c r="G32" s="34"/>
      <c r="H32" s="34"/>
      <c r="I32" s="34"/>
      <c r="J32" s="34"/>
      <c r="K32" s="34" t="e">
        <f>K29+K30+K31</f>
        <v>#VALUE!</v>
      </c>
    </row>
    <row r="33" spans="1:11" s="5" customFormat="1" ht="17.25" customHeight="1">
      <c r="A33" s="33"/>
      <c r="B33" s="33" t="s">
        <v>37</v>
      </c>
      <c r="C33" s="39" t="s">
        <v>38</v>
      </c>
      <c r="D33" s="40"/>
      <c r="E33" s="40"/>
      <c r="F33" s="40"/>
      <c r="G33" s="40"/>
      <c r="H33" s="40"/>
      <c r="I33" s="40"/>
      <c r="J33" s="40"/>
      <c r="K33" s="40" t="e">
        <f>K32*$C$33</f>
        <v>#VALUE!</v>
      </c>
    </row>
    <row r="34" spans="1:11" s="5" customFormat="1" ht="17.25" customHeight="1">
      <c r="A34" s="33"/>
      <c r="B34" s="42" t="s">
        <v>0</v>
      </c>
      <c r="C34" s="38"/>
      <c r="D34" s="34"/>
      <c r="E34" s="34"/>
      <c r="F34" s="34"/>
      <c r="G34" s="34"/>
      <c r="H34" s="34"/>
      <c r="I34" s="34"/>
      <c r="J34" s="34"/>
      <c r="K34" s="34" t="e">
        <f>K32+K33</f>
        <v>#VALUE!</v>
      </c>
    </row>
    <row r="35" spans="1:11" s="5" customFormat="1" ht="17.25" customHeight="1">
      <c r="A35" s="11"/>
      <c r="B35" s="12" t="s">
        <v>41</v>
      </c>
      <c r="C35" s="13" t="s">
        <v>38</v>
      </c>
      <c r="D35" s="16"/>
      <c r="E35" s="16"/>
      <c r="F35" s="16"/>
      <c r="G35" s="16"/>
      <c r="H35" s="16"/>
      <c r="I35" s="16"/>
      <c r="J35" s="16"/>
      <c r="K35" s="17" t="e">
        <f>K34*$C$35</f>
        <v>#VALUE!</v>
      </c>
    </row>
    <row r="36" spans="1:11" s="5" customFormat="1" ht="17.25" customHeight="1">
      <c r="A36" s="11"/>
      <c r="B36" s="42" t="s">
        <v>0</v>
      </c>
      <c r="C36" s="11"/>
      <c r="D36" s="16"/>
      <c r="E36" s="16"/>
      <c r="F36" s="16"/>
      <c r="G36" s="16"/>
      <c r="H36" s="16"/>
      <c r="I36" s="16"/>
      <c r="J36" s="16"/>
      <c r="K36" s="17" t="e">
        <f>K34+K35</f>
        <v>#VALUE!</v>
      </c>
    </row>
    <row r="37" spans="1:11" s="5" customFormat="1" ht="17.25" customHeight="1">
      <c r="A37" s="11"/>
      <c r="B37" s="41" t="s">
        <v>8</v>
      </c>
      <c r="C37" s="13">
        <v>0.18</v>
      </c>
      <c r="D37" s="16"/>
      <c r="E37" s="16"/>
      <c r="F37" s="16"/>
      <c r="G37" s="16"/>
      <c r="H37" s="16"/>
      <c r="I37" s="16"/>
      <c r="J37" s="16"/>
      <c r="K37" s="17" t="e">
        <f>K36*0.18</f>
        <v>#VALUE!</v>
      </c>
    </row>
    <row r="38" spans="1:11" s="5" customFormat="1" ht="17.25" customHeight="1">
      <c r="A38" s="11"/>
      <c r="B38" s="42" t="s">
        <v>0</v>
      </c>
      <c r="C38" s="11"/>
      <c r="D38" s="16"/>
      <c r="E38" s="16"/>
      <c r="F38" s="16"/>
      <c r="G38" s="16"/>
      <c r="H38" s="16"/>
      <c r="I38" s="16"/>
      <c r="J38" s="16"/>
      <c r="K38" s="17" t="e">
        <f>K36+K37</f>
        <v>#VALUE!</v>
      </c>
    </row>
    <row r="39" spans="1:11" ht="17.25" customHeight="1"/>
    <row r="40" spans="1:11" ht="17.25" customHeight="1">
      <c r="F40" s="14"/>
      <c r="G40" s="14"/>
      <c r="H40" s="14"/>
      <c r="I40" s="14"/>
      <c r="J40" s="14"/>
    </row>
  </sheetData>
  <mergeCells count="10">
    <mergeCell ref="C1:E1"/>
    <mergeCell ref="B3:K3"/>
    <mergeCell ref="I5:J5"/>
    <mergeCell ref="A5:A6"/>
    <mergeCell ref="B5:B6"/>
    <mergeCell ref="C5:C6"/>
    <mergeCell ref="D5:D6"/>
    <mergeCell ref="E5:F5"/>
    <mergeCell ref="G5:H5"/>
    <mergeCell ref="K5:K6"/>
  </mergeCells>
  <pageMargins left="0.5" right="0.5" top="0.5" bottom="0.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გვ1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2021-09-06T14:00:19Z</dcterms:modified>
</cp:coreProperties>
</file>